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jorn.sakariassen\OneDrive\ITFK\Regnskap 2016\Premiebeholdning\"/>
    </mc:Choice>
  </mc:AlternateContent>
  <bookViews>
    <workbookView xWindow="0" yWindow="0" windowWidth="22635" windowHeight="1080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8" i="1" l="1"/>
  <c r="D18" i="1" s="1"/>
  <c r="B17" i="1"/>
  <c r="B37" i="1" s="1"/>
  <c r="B16" i="1"/>
  <c r="B36" i="1" s="1"/>
  <c r="B38" i="1" l="1"/>
  <c r="D16" i="1"/>
  <c r="D17" i="1"/>
  <c r="D19" i="1" s="1"/>
  <c r="D38" i="1"/>
  <c r="D37" i="1"/>
  <c r="D36" i="1"/>
  <c r="D39" i="1" l="1"/>
  <c r="D41" i="1" s="1"/>
  <c r="D7" i="1"/>
  <c r="D30" i="1" l="1"/>
  <c r="D29" i="1"/>
  <c r="D28" i="1"/>
  <c r="D31" i="1" l="1"/>
  <c r="D24" i="1"/>
  <c r="D23" i="1"/>
  <c r="D25" i="1"/>
  <c r="D13" i="1"/>
  <c r="D12" i="1"/>
  <c r="D11" i="1"/>
  <c r="D6" i="1"/>
  <c r="D5" i="1"/>
  <c r="D14" i="1" l="1"/>
  <c r="D26" i="1"/>
  <c r="D33" i="1" s="1"/>
  <c r="D9" i="1"/>
</calcChain>
</file>

<file path=xl/sharedStrings.xml><?xml version="1.0" encoding="utf-8"?>
<sst xmlns="http://schemas.openxmlformats.org/spreadsheetml/2006/main" count="40" uniqueCount="36">
  <si>
    <t>Inngående balanse pr 1.1.</t>
  </si>
  <si>
    <t>Antall</t>
  </si>
  <si>
    <t>Pris pr stk.</t>
  </si>
  <si>
    <t>Saldo</t>
  </si>
  <si>
    <t>1400 Beholdning premier</t>
  </si>
  <si>
    <t>Beholdning premiefat</t>
  </si>
  <si>
    <t>Kjøp premier</t>
  </si>
  <si>
    <t>Anne M Aas: 6 premiefat jaktprøve, 1 fat utstilling</t>
  </si>
  <si>
    <t>Magnor: Villmark, rødvin, glatt 25 cl</t>
  </si>
  <si>
    <t>Magnor: Villmark, dram glatt 6 cl</t>
  </si>
  <si>
    <t>Sum kjøp</t>
  </si>
  <si>
    <t>Uttak premier</t>
  </si>
  <si>
    <t>Rødvinsglass</t>
  </si>
  <si>
    <t>Dramglass</t>
  </si>
  <si>
    <t>Premiefat</t>
  </si>
  <si>
    <t>Sun uttak</t>
  </si>
  <si>
    <t>Rødvinsglass - Stiklestadutstillinga</t>
  </si>
  <si>
    <t>Dramglass - Stiklestadutstillinga</t>
  </si>
  <si>
    <t>Premiefat - Stiklestadutstillinga</t>
  </si>
  <si>
    <t>Utstilling</t>
  </si>
  <si>
    <t>Jaktprøver</t>
  </si>
  <si>
    <t>Rødvinsglass - Jaktprøver</t>
  </si>
  <si>
    <t>Dramglass - Jaktprøver</t>
  </si>
  <si>
    <t>Premiefat - Jaktprøver</t>
  </si>
  <si>
    <t>Avvik, korrigering av beholdning</t>
  </si>
  <si>
    <t>Sum utstilling</t>
  </si>
  <si>
    <t>Sum jaktprøver</t>
  </si>
  <si>
    <t>Korrigering/avvik IB 1.1.</t>
  </si>
  <si>
    <t>Sum beholdning</t>
  </si>
  <si>
    <t>Sum varebeholdning</t>
  </si>
  <si>
    <t>Beholdning rødvinsglass</t>
  </si>
  <si>
    <t>Beholdning dramglass</t>
  </si>
  <si>
    <t>Beholdning premier 2016</t>
  </si>
  <si>
    <t>Varebeholdning etter opptelling x.x.16</t>
  </si>
  <si>
    <t>Jaktprøveutvalget: 3 stk Klubbmestre og 3 stk til Årets hund</t>
  </si>
  <si>
    <t>Utstillingsutvalget: 1 fat til årets utstillingshund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</si>
</sst>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i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2" fillId="0" borderId="0" xfId="0" applyFont="1"/>
    <xf numFmtId="0" fontId="2" fillId="2" borderId="0" xfId="0" applyFont="1" applyFill="1" applyAlignment="1">
      <alignment horizontal="center"/>
    </xf>
    <xf numFmtId="4" fontId="2" fillId="2" borderId="0" xfId="0" applyNumberFormat="1" applyFont="1" applyFill="1"/>
    <xf numFmtId="0" fontId="2" fillId="2" borderId="0" xfId="0" applyFont="1" applyFill="1"/>
    <xf numFmtId="0" fontId="1" fillId="0" borderId="1" xfId="0" applyFont="1" applyBorder="1"/>
    <xf numFmtId="0" fontId="2" fillId="2" borderId="1" xfId="0" applyFont="1" applyFill="1" applyBorder="1"/>
    <xf numFmtId="4" fontId="2" fillId="2" borderId="1" xfId="0" applyNumberFormat="1" applyFont="1" applyFill="1" applyBorder="1"/>
    <xf numFmtId="0" fontId="3" fillId="0" borderId="0" xfId="0" applyFont="1"/>
    <xf numFmtId="4" fontId="0" fillId="0" borderId="0" xfId="0" applyNumberFormat="1"/>
    <xf numFmtId="0" fontId="0" fillId="0" borderId="0" xfId="0" applyFont="1"/>
    <xf numFmtId="3" fontId="2" fillId="2" borderId="0" xfId="0" applyNumberFormat="1" applyFont="1" applyFill="1"/>
    <xf numFmtId="3" fontId="1" fillId="0" borderId="0" xfId="0" applyNumberFormat="1" applyFont="1"/>
    <xf numFmtId="0" fontId="2" fillId="0" borderId="0" xfId="0" applyFont="1" applyFill="1" applyBorder="1"/>
    <xf numFmtId="0" fontId="1" fillId="0" borderId="0" xfId="0" applyFont="1" applyBorder="1"/>
    <xf numFmtId="0" fontId="2" fillId="2" borderId="0" xfId="0" applyFont="1" applyFill="1" applyBorder="1"/>
    <xf numFmtId="4" fontId="2" fillId="2" borderId="0" xfId="0" applyNumberFormat="1" applyFont="1" applyFill="1" applyBorder="1"/>
    <xf numFmtId="4" fontId="1" fillId="0" borderId="0" xfId="0" applyNumberFormat="1" applyFont="1"/>
    <xf numFmtId="4" fontId="1" fillId="0" borderId="1" xfId="0" applyNumberFormat="1" applyFont="1" applyBorder="1"/>
    <xf numFmtId="0" fontId="5" fillId="0" borderId="0" xfId="0" applyFont="1" applyFill="1" applyBorder="1"/>
    <xf numFmtId="0" fontId="5" fillId="0" borderId="0" xfId="0" applyFont="1"/>
    <xf numFmtId="4" fontId="5" fillId="0" borderId="0" xfId="0" applyNumberFormat="1" applyFont="1"/>
    <xf numFmtId="4" fontId="5" fillId="0" borderId="0" xfId="0" applyNumberFormat="1" applyFont="1" applyFill="1" applyBorder="1"/>
    <xf numFmtId="0" fontId="5" fillId="2" borderId="0" xfId="0" applyFont="1" applyFill="1" applyBorder="1"/>
    <xf numFmtId="0" fontId="5" fillId="2" borderId="0" xfId="0" applyFont="1" applyFill="1"/>
    <xf numFmtId="4" fontId="5" fillId="2" borderId="0" xfId="0" applyNumberFormat="1" applyFont="1" applyFill="1"/>
    <xf numFmtId="4" fontId="5" fillId="2" borderId="0" xfId="0" applyNumberFormat="1" applyFont="1" applyFill="1" applyBorder="1"/>
    <xf numFmtId="0" fontId="6" fillId="0" borderId="0" xfId="0" applyFont="1" applyFill="1" applyBorder="1"/>
    <xf numFmtId="0" fontId="6" fillId="0" borderId="0" xfId="0" applyFont="1"/>
    <xf numFmtId="4" fontId="6" fillId="0" borderId="0" xfId="0" applyNumberFormat="1" applyFont="1"/>
    <xf numFmtId="4" fontId="6" fillId="0" borderId="0" xfId="0" applyNumberFormat="1" applyFont="1" applyFill="1" applyBorder="1"/>
    <xf numFmtId="4" fontId="1" fillId="0" borderId="0" xfId="0" applyNumberFormat="1" applyFont="1" applyFill="1" applyBorder="1"/>
    <xf numFmtId="0" fontId="4" fillId="0" borderId="1" xfId="0" applyFont="1" applyBorder="1"/>
    <xf numFmtId="4" fontId="1" fillId="0" borderId="1" xfId="0" applyNumberFormat="1" applyFont="1" applyFill="1" applyBorder="1"/>
    <xf numFmtId="4" fontId="1" fillId="0" borderId="0" xfId="0" applyNumberFormat="1" applyFont="1" applyBorder="1"/>
    <xf numFmtId="0" fontId="7" fillId="0" borderId="0" xfId="0" applyFont="1" applyBorder="1"/>
    <xf numFmtId="0" fontId="4" fillId="0" borderId="0" xfId="0" applyFont="1" applyFill="1" applyBorder="1"/>
    <xf numFmtId="0" fontId="1" fillId="0" borderId="1" xfId="0" applyFont="1" applyFill="1" applyBorder="1"/>
    <xf numFmtId="0" fontId="1" fillId="0" borderId="0" xfId="0" applyFont="1" applyFill="1" applyBorder="1"/>
    <xf numFmtId="0" fontId="7" fillId="0" borderId="1" xfId="0" applyFont="1" applyFill="1" applyBorder="1"/>
    <xf numFmtId="3" fontId="2" fillId="2" borderId="1" xfId="0" applyNumberFormat="1" applyFont="1" applyFill="1" applyBorder="1"/>
    <xf numFmtId="0" fontId="8" fillId="2" borderId="0" xfId="0" applyFont="1" applyFill="1"/>
    <xf numFmtId="0" fontId="1" fillId="2" borderId="0" xfId="0" applyFont="1" applyFill="1"/>
    <xf numFmtId="4" fontId="1" fillId="2" borderId="0" xfId="0" applyNumberFormat="1" applyFont="1" applyFill="1"/>
    <xf numFmtId="0" fontId="6" fillId="2" borderId="0" xfId="0" applyFont="1" applyFill="1" applyBorder="1"/>
    <xf numFmtId="0" fontId="4" fillId="2" borderId="0" xfId="0" applyFont="1" applyFill="1" applyBorder="1"/>
    <xf numFmtId="4" fontId="1" fillId="2" borderId="0" xfId="0" applyNumberFormat="1" applyFont="1" applyFill="1" applyBorder="1"/>
    <xf numFmtId="4" fontId="6" fillId="2" borderId="0" xfId="0" applyNumberFormat="1" applyFont="1" applyFill="1" applyBorder="1"/>
    <xf numFmtId="0" fontId="1" fillId="2" borderId="0" xfId="0" applyFont="1" applyFill="1" applyBorder="1"/>
    <xf numFmtId="4" fontId="1" fillId="2" borderId="1" xfId="0" applyNumberFormat="1" applyFont="1" applyFill="1" applyBorder="1"/>
    <xf numFmtId="3" fontId="1" fillId="0" borderId="0" xfId="0" applyNumberFormat="1" applyFont="1" applyFill="1"/>
    <xf numFmtId="3" fontId="1" fillId="0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selection activeCell="A47" sqref="A47"/>
    </sheetView>
  </sheetViews>
  <sheetFormatPr baseColWidth="10" defaultRowHeight="15" x14ac:dyDescent="0.25"/>
  <cols>
    <col min="1" max="1" width="44.5703125" customWidth="1"/>
    <col min="12" max="12" width="0" hidden="1" customWidth="1"/>
  </cols>
  <sheetData>
    <row r="1" spans="1:11" ht="23.25" x14ac:dyDescent="0.35">
      <c r="A1" s="9" t="s">
        <v>32</v>
      </c>
    </row>
    <row r="3" spans="1:11" ht="15.75" x14ac:dyDescent="0.25">
      <c r="A3" s="5" t="s">
        <v>4</v>
      </c>
      <c r="B3" s="1"/>
      <c r="C3" s="1"/>
      <c r="D3" s="1"/>
      <c r="E3" s="1"/>
    </row>
    <row r="4" spans="1:11" ht="15.75" x14ac:dyDescent="0.25">
      <c r="A4" s="2" t="s">
        <v>0</v>
      </c>
      <c r="B4" s="3" t="s">
        <v>1</v>
      </c>
      <c r="C4" s="3" t="s">
        <v>2</v>
      </c>
      <c r="D4" s="3" t="s">
        <v>3</v>
      </c>
      <c r="E4" s="2"/>
    </row>
    <row r="5" spans="1:11" ht="15.75" x14ac:dyDescent="0.25">
      <c r="A5" s="1" t="s">
        <v>30</v>
      </c>
      <c r="B5" s="12">
        <v>56</v>
      </c>
      <c r="C5" s="4">
        <v>269</v>
      </c>
      <c r="D5" s="4">
        <f>B5*C5</f>
        <v>15064</v>
      </c>
      <c r="E5" s="1"/>
    </row>
    <row r="6" spans="1:11" ht="15.75" x14ac:dyDescent="0.25">
      <c r="A6" s="1" t="s">
        <v>31</v>
      </c>
      <c r="B6" s="5">
        <v>1</v>
      </c>
      <c r="C6" s="4">
        <v>162</v>
      </c>
      <c r="D6" s="4">
        <f t="shared" ref="D6" si="0">B6*C6</f>
        <v>162</v>
      </c>
      <c r="E6" s="1"/>
    </row>
    <row r="7" spans="1:11" ht="15.75" x14ac:dyDescent="0.25">
      <c r="A7" s="15" t="s">
        <v>5</v>
      </c>
      <c r="B7" s="16">
        <v>0</v>
      </c>
      <c r="C7" s="17">
        <v>350</v>
      </c>
      <c r="D7" s="17">
        <f t="shared" ref="D7" si="1">B7*C7</f>
        <v>0</v>
      </c>
      <c r="E7" s="1"/>
    </row>
    <row r="8" spans="1:11" ht="15.75" x14ac:dyDescent="0.25">
      <c r="A8" s="6" t="s">
        <v>27</v>
      </c>
      <c r="B8" s="7"/>
      <c r="C8" s="8"/>
      <c r="D8" s="8">
        <v>0</v>
      </c>
      <c r="E8" s="1"/>
    </row>
    <row r="9" spans="1:11" ht="15.75" x14ac:dyDescent="0.25">
      <c r="A9" s="43"/>
      <c r="B9" s="12"/>
      <c r="C9" s="43"/>
      <c r="D9" s="4">
        <f>SUM(D5:D8)</f>
        <v>15226</v>
      </c>
      <c r="E9" s="1"/>
      <c r="F9" s="10"/>
    </row>
    <row r="10" spans="1:11" ht="15.75" x14ac:dyDescent="0.25">
      <c r="A10" s="2" t="s">
        <v>6</v>
      </c>
    </row>
    <row r="11" spans="1:11" ht="15.75" x14ac:dyDescent="0.25">
      <c r="A11" s="1" t="s">
        <v>8</v>
      </c>
      <c r="B11" s="1">
        <v>20</v>
      </c>
      <c r="C11" s="44">
        <v>266</v>
      </c>
      <c r="D11" s="44">
        <f t="shared" ref="D11:D12" si="2">B11*C11</f>
        <v>5320</v>
      </c>
      <c r="E11" s="10"/>
      <c r="I11" s="10"/>
      <c r="J11" s="10"/>
      <c r="K11" s="10"/>
    </row>
    <row r="12" spans="1:11" ht="15.75" x14ac:dyDescent="0.25">
      <c r="A12" s="1" t="s">
        <v>9</v>
      </c>
      <c r="B12" s="1">
        <v>50</v>
      </c>
      <c r="C12" s="44">
        <v>161</v>
      </c>
      <c r="D12" s="44">
        <f t="shared" si="2"/>
        <v>8050</v>
      </c>
      <c r="E12" s="10"/>
      <c r="I12" s="10"/>
      <c r="J12" s="10"/>
      <c r="K12" s="10"/>
    </row>
    <row r="13" spans="1:11" ht="15.75" x14ac:dyDescent="0.25">
      <c r="A13" s="6" t="s">
        <v>7</v>
      </c>
      <c r="B13" s="33">
        <v>7</v>
      </c>
      <c r="C13" s="50">
        <v>350</v>
      </c>
      <c r="D13" s="50">
        <f>B13*C13</f>
        <v>2450</v>
      </c>
      <c r="E13" s="10"/>
      <c r="F13" s="11"/>
      <c r="I13" s="10"/>
      <c r="J13" s="10"/>
      <c r="K13" s="10"/>
    </row>
    <row r="14" spans="1:11" ht="15.75" x14ac:dyDescent="0.25">
      <c r="A14" s="24" t="s">
        <v>10</v>
      </c>
      <c r="B14" s="25"/>
      <c r="C14" s="26"/>
      <c r="D14" s="27">
        <f>SUM(D11:D13)</f>
        <v>15820</v>
      </c>
      <c r="E14" s="10"/>
      <c r="I14" s="10"/>
      <c r="J14" s="10"/>
      <c r="K14" s="10"/>
    </row>
    <row r="15" spans="1:11" ht="15.75" x14ac:dyDescent="0.25">
      <c r="A15" s="20"/>
      <c r="B15" s="21"/>
      <c r="C15" s="22"/>
      <c r="D15" s="23"/>
      <c r="E15" s="10"/>
      <c r="I15" s="10"/>
      <c r="J15" s="10"/>
      <c r="K15" s="10"/>
    </row>
    <row r="16" spans="1:11" ht="15.75" x14ac:dyDescent="0.25">
      <c r="A16" s="1" t="s">
        <v>30</v>
      </c>
      <c r="B16" s="12">
        <f>B5+B11</f>
        <v>76</v>
      </c>
      <c r="C16" s="4">
        <v>267</v>
      </c>
      <c r="D16" s="4">
        <f t="shared" ref="D16" si="3">B16*C16</f>
        <v>20292</v>
      </c>
      <c r="E16" s="10"/>
      <c r="I16" s="10"/>
      <c r="J16" s="10"/>
      <c r="K16" s="10"/>
    </row>
    <row r="17" spans="1:15" ht="15.75" x14ac:dyDescent="0.25">
      <c r="A17" s="1" t="s">
        <v>31</v>
      </c>
      <c r="B17" s="12">
        <f>B6+B12</f>
        <v>51</v>
      </c>
      <c r="C17" s="4">
        <v>162.83000000000001</v>
      </c>
      <c r="D17" s="4">
        <f t="shared" ref="D17" si="4">B17*C17</f>
        <v>8304.33</v>
      </c>
      <c r="E17" s="10"/>
      <c r="I17" s="10"/>
      <c r="J17" s="10"/>
      <c r="K17" s="10"/>
    </row>
    <row r="18" spans="1:15" ht="15.75" x14ac:dyDescent="0.25">
      <c r="A18" s="6" t="s">
        <v>5</v>
      </c>
      <c r="B18" s="41">
        <f>B7+B13</f>
        <v>7</v>
      </c>
      <c r="C18" s="8">
        <v>350</v>
      </c>
      <c r="D18" s="8">
        <f>B18*C18</f>
        <v>2450</v>
      </c>
      <c r="E18" s="10"/>
      <c r="I18" s="10"/>
      <c r="J18" s="10"/>
      <c r="K18" s="10"/>
    </row>
    <row r="19" spans="1:15" ht="15.75" x14ac:dyDescent="0.25">
      <c r="A19" s="16" t="s">
        <v>28</v>
      </c>
      <c r="B19" s="5"/>
      <c r="C19" s="4"/>
      <c r="D19" s="17">
        <f>SUM(D16:D18)</f>
        <v>31046.33</v>
      </c>
      <c r="E19" s="10"/>
      <c r="I19" s="10"/>
      <c r="J19" s="10"/>
      <c r="K19" s="10"/>
    </row>
    <row r="20" spans="1:15" ht="15.75" x14ac:dyDescent="0.25">
      <c r="A20" s="28"/>
      <c r="B20" s="29"/>
      <c r="C20" s="30"/>
      <c r="D20" s="31"/>
      <c r="E20" s="10"/>
      <c r="I20" s="10"/>
      <c r="J20" s="10"/>
      <c r="K20" s="10"/>
    </row>
    <row r="21" spans="1:15" ht="15.75" x14ac:dyDescent="0.25">
      <c r="A21" s="14" t="s">
        <v>11</v>
      </c>
      <c r="B21" s="1"/>
      <c r="C21" s="18"/>
      <c r="D21" s="32"/>
      <c r="E21" s="10"/>
      <c r="I21" s="10"/>
      <c r="J21" s="10"/>
      <c r="K21" s="10"/>
    </row>
    <row r="22" spans="1:15" ht="15.75" x14ac:dyDescent="0.25">
      <c r="A22" s="20" t="s">
        <v>19</v>
      </c>
      <c r="B22" s="1"/>
      <c r="C22" s="18"/>
      <c r="D22" s="32"/>
      <c r="E22" s="10"/>
      <c r="I22" s="10"/>
      <c r="J22" s="10"/>
      <c r="K22" s="10"/>
    </row>
    <row r="23" spans="1:15" ht="15.75" x14ac:dyDescent="0.25">
      <c r="A23" s="1" t="s">
        <v>16</v>
      </c>
      <c r="B23" s="1">
        <v>0</v>
      </c>
      <c r="C23" s="44">
        <v>267</v>
      </c>
      <c r="D23" s="47">
        <f>(B23*C23)*-1</f>
        <v>0</v>
      </c>
      <c r="E23" s="10"/>
      <c r="I23" s="10"/>
      <c r="J23" s="10"/>
      <c r="K23" s="10"/>
    </row>
    <row r="24" spans="1:15" ht="15.75" x14ac:dyDescent="0.25">
      <c r="A24" s="1" t="s">
        <v>17</v>
      </c>
      <c r="B24" s="1">
        <v>0</v>
      </c>
      <c r="C24" s="44">
        <v>162.83000000000001</v>
      </c>
      <c r="D24" s="47">
        <f>(B24*C24)*-1</f>
        <v>0</v>
      </c>
      <c r="E24" s="10"/>
      <c r="I24" s="10"/>
      <c r="J24" s="10"/>
      <c r="K24" s="10"/>
    </row>
    <row r="25" spans="1:15" ht="15.75" x14ac:dyDescent="0.25">
      <c r="A25" s="6" t="s">
        <v>18</v>
      </c>
      <c r="B25" s="33">
        <v>0</v>
      </c>
      <c r="C25" s="50">
        <v>350</v>
      </c>
      <c r="D25" s="50">
        <f>(B25*C25)*-1</f>
        <v>0</v>
      </c>
      <c r="I25" s="10"/>
      <c r="J25" s="10"/>
      <c r="K25" s="10"/>
      <c r="N25" s="10"/>
      <c r="O25" s="10"/>
    </row>
    <row r="26" spans="1:15" ht="15.75" x14ac:dyDescent="0.25">
      <c r="A26" s="45" t="s">
        <v>25</v>
      </c>
      <c r="B26" s="46"/>
      <c r="C26" s="47"/>
      <c r="D26" s="48">
        <f>SUM(D23:D25)</f>
        <v>0</v>
      </c>
      <c r="I26" s="10"/>
      <c r="J26" s="10"/>
      <c r="K26" s="10"/>
      <c r="N26" s="10"/>
      <c r="O26" s="10"/>
    </row>
    <row r="27" spans="1:15" ht="15.75" x14ac:dyDescent="0.25">
      <c r="A27" s="20" t="s">
        <v>20</v>
      </c>
      <c r="B27" s="36"/>
      <c r="C27" s="35"/>
      <c r="D27" s="32"/>
      <c r="I27" s="10"/>
      <c r="J27" s="10"/>
      <c r="K27" s="10"/>
      <c r="N27" s="10"/>
      <c r="O27" s="10"/>
    </row>
    <row r="28" spans="1:15" ht="15.75" x14ac:dyDescent="0.25">
      <c r="A28" s="1" t="s">
        <v>21</v>
      </c>
      <c r="B28" s="37">
        <v>0</v>
      </c>
      <c r="C28" s="44">
        <v>267</v>
      </c>
      <c r="D28" s="47">
        <f t="shared" ref="D28:D30" si="5">(B28*C28)*-1</f>
        <v>0</v>
      </c>
      <c r="I28" s="10"/>
      <c r="J28" s="10"/>
      <c r="K28" s="10"/>
    </row>
    <row r="29" spans="1:15" ht="15.75" x14ac:dyDescent="0.25">
      <c r="A29" s="1" t="s">
        <v>22</v>
      </c>
      <c r="B29" s="37">
        <v>0</v>
      </c>
      <c r="C29" s="44">
        <v>162.83000000000001</v>
      </c>
      <c r="D29" s="47">
        <f t="shared" si="5"/>
        <v>0</v>
      </c>
      <c r="I29" s="10"/>
      <c r="J29" s="10"/>
      <c r="K29" s="10"/>
    </row>
    <row r="30" spans="1:15" ht="15.75" x14ac:dyDescent="0.25">
      <c r="A30" s="6" t="s">
        <v>23</v>
      </c>
      <c r="B30" s="38">
        <v>0</v>
      </c>
      <c r="C30" s="50">
        <v>350</v>
      </c>
      <c r="D30" s="50">
        <f t="shared" si="5"/>
        <v>0</v>
      </c>
      <c r="I30" s="10"/>
      <c r="J30" s="10"/>
      <c r="K30" s="10"/>
    </row>
    <row r="31" spans="1:15" ht="15.75" x14ac:dyDescent="0.25">
      <c r="A31" s="45" t="s">
        <v>26</v>
      </c>
      <c r="B31" s="49"/>
      <c r="C31" s="47"/>
      <c r="D31" s="48">
        <f>SUM(D28:D30)</f>
        <v>0</v>
      </c>
      <c r="I31" s="10"/>
      <c r="J31" s="10"/>
      <c r="K31" s="10"/>
    </row>
    <row r="32" spans="1:15" ht="15.75" x14ac:dyDescent="0.25">
      <c r="A32" s="6"/>
      <c r="B32" s="40"/>
      <c r="C32" s="19"/>
      <c r="D32" s="34"/>
      <c r="I32" s="10"/>
      <c r="J32" s="10"/>
      <c r="K32" s="10"/>
    </row>
    <row r="33" spans="1:11" ht="15.75" x14ac:dyDescent="0.25">
      <c r="A33" s="24" t="s">
        <v>15</v>
      </c>
      <c r="B33" s="25"/>
      <c r="C33" s="26"/>
      <c r="D33" s="27">
        <f>D26+D31</f>
        <v>0</v>
      </c>
      <c r="I33" s="10"/>
      <c r="J33" s="10"/>
      <c r="K33" s="10"/>
    </row>
    <row r="34" spans="1:11" ht="15.75" x14ac:dyDescent="0.25">
      <c r="A34" s="39"/>
      <c r="B34" s="1"/>
      <c r="C34" s="18"/>
      <c r="D34" s="32"/>
      <c r="I34" s="10"/>
      <c r="J34" s="10"/>
      <c r="K34" s="10"/>
    </row>
    <row r="35" spans="1:11" ht="15.75" x14ac:dyDescent="0.25">
      <c r="A35" s="2" t="s">
        <v>33</v>
      </c>
      <c r="B35" s="1"/>
      <c r="C35" s="18"/>
      <c r="D35" s="18"/>
      <c r="E35" s="18"/>
    </row>
    <row r="36" spans="1:11" ht="15.75" x14ac:dyDescent="0.25">
      <c r="A36" s="1" t="s">
        <v>12</v>
      </c>
      <c r="B36" s="51">
        <f>B16-B23-B28</f>
        <v>76</v>
      </c>
      <c r="C36" s="4">
        <v>267</v>
      </c>
      <c r="D36" s="4">
        <f>B36*C36</f>
        <v>20292</v>
      </c>
      <c r="E36" s="18"/>
    </row>
    <row r="37" spans="1:11" ht="15.75" x14ac:dyDescent="0.25">
      <c r="A37" s="1" t="s">
        <v>13</v>
      </c>
      <c r="B37" s="51">
        <f>B17-B24-B29</f>
        <v>51</v>
      </c>
      <c r="C37" s="4">
        <v>162.83000000000001</v>
      </c>
      <c r="D37" s="4">
        <f t="shared" ref="D37:D38" si="6">B37*C37</f>
        <v>8304.33</v>
      </c>
      <c r="E37" s="18"/>
    </row>
    <row r="38" spans="1:11" ht="15.75" x14ac:dyDescent="0.25">
      <c r="A38" s="6" t="s">
        <v>14</v>
      </c>
      <c r="B38" s="52">
        <f>B18-B25-B30</f>
        <v>7</v>
      </c>
      <c r="C38" s="8">
        <v>350</v>
      </c>
      <c r="D38" s="8">
        <f t="shared" si="6"/>
        <v>2450</v>
      </c>
      <c r="E38" s="18"/>
    </row>
    <row r="39" spans="1:11" ht="15.75" x14ac:dyDescent="0.25">
      <c r="A39" s="24" t="s">
        <v>29</v>
      </c>
      <c r="B39" s="42"/>
      <c r="C39" s="27"/>
      <c r="D39" s="27">
        <f>SUM(D36:D38)</f>
        <v>31046.33</v>
      </c>
      <c r="E39" s="18"/>
    </row>
    <row r="40" spans="1:11" ht="15.75" x14ac:dyDescent="0.25">
      <c r="A40" s="1"/>
      <c r="B40" s="1"/>
      <c r="C40" s="18"/>
      <c r="D40" s="18"/>
      <c r="E40" s="18"/>
    </row>
    <row r="41" spans="1:11" ht="15.75" x14ac:dyDescent="0.25">
      <c r="A41" s="25" t="s">
        <v>24</v>
      </c>
      <c r="B41" s="43"/>
      <c r="C41" s="44"/>
      <c r="D41" s="26">
        <f>D19-D39</f>
        <v>0</v>
      </c>
      <c r="E41" s="18"/>
    </row>
    <row r="42" spans="1:11" ht="15.75" x14ac:dyDescent="0.25">
      <c r="A42" s="1"/>
      <c r="B42" s="13"/>
      <c r="C42" s="18"/>
      <c r="D42" s="18"/>
      <c r="E42" s="18"/>
    </row>
    <row r="43" spans="1:11" ht="15.75" x14ac:dyDescent="0.25">
      <c r="A43" s="1"/>
      <c r="B43" s="13"/>
      <c r="C43" s="18"/>
      <c r="D43" s="18"/>
      <c r="E43" s="18"/>
    </row>
    <row r="44" spans="1:11" ht="15.75" x14ac:dyDescent="0.25">
      <c r="A44" s="29" t="s">
        <v>14</v>
      </c>
      <c r="B44" s="13"/>
      <c r="C44" s="18"/>
      <c r="D44" s="18"/>
      <c r="E44" s="18"/>
    </row>
    <row r="45" spans="1:11" ht="15.75" x14ac:dyDescent="0.25">
      <c r="A45" s="29" t="s">
        <v>34</v>
      </c>
      <c r="B45" s="1"/>
      <c r="C45" s="18"/>
      <c r="D45" s="18"/>
      <c r="E45" s="18"/>
    </row>
    <row r="46" spans="1:11" ht="15.75" x14ac:dyDescent="0.25">
      <c r="A46" s="29" t="s">
        <v>35</v>
      </c>
      <c r="B46" s="1"/>
      <c r="C46" s="18"/>
      <c r="D46" s="18"/>
      <c r="E46" s="18"/>
    </row>
    <row r="47" spans="1:11" x14ac:dyDescent="0.25">
      <c r="C47" s="10"/>
      <c r="D47" s="10"/>
      <c r="E47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NTFK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Bjørn Sakariassen</dc:creator>
  <cp:lastModifiedBy>Bjørn Sakariassen</cp:lastModifiedBy>
  <cp:lastPrinted>2016-06-07T20:17:48Z</cp:lastPrinted>
  <dcterms:created xsi:type="dcterms:W3CDTF">2015-12-16T22:05:32Z</dcterms:created>
  <dcterms:modified xsi:type="dcterms:W3CDTF">2016-06-07T20:18:39Z</dcterms:modified>
</cp:coreProperties>
</file>